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35" windowWidth="15180" windowHeight="9090" activeTab="0"/>
  </bookViews>
  <sheets>
    <sheet name="Chute_tension" sheetId="1" r:id="rId1"/>
  </sheets>
  <definedNames>
    <definedName name="chmax">'Chute_tension'!$C$13</definedName>
    <definedName name="rho">'Chute_tension'!$C$4</definedName>
  </definedNames>
  <calcPr fullCalcOnLoad="1"/>
</workbook>
</file>

<file path=xl/sharedStrings.xml><?xml version="1.0" encoding="utf-8"?>
<sst xmlns="http://schemas.openxmlformats.org/spreadsheetml/2006/main" count="67" uniqueCount="24">
  <si>
    <t>R (Ohm)</t>
  </si>
  <si>
    <t>(m)</t>
  </si>
  <si>
    <t>(mm2)</t>
  </si>
  <si>
    <t>Ohm x m</t>
  </si>
  <si>
    <t>mm2</t>
  </si>
  <si>
    <t>m</t>
  </si>
  <si>
    <t>Ohm</t>
  </si>
  <si>
    <t>A</t>
  </si>
  <si>
    <t>V</t>
  </si>
  <si>
    <t>Direct computation:</t>
  </si>
  <si>
    <t>Resistance=</t>
  </si>
  <si>
    <t>Voltage Drop=</t>
  </si>
  <si>
    <t>Synthetic Table:</t>
  </si>
  <si>
    <t>Section Area</t>
  </si>
  <si>
    <t>Maximum Voltage Drop ?</t>
  </si>
  <si>
    <t>Length</t>
  </si>
  <si>
    <t>Current (A)</t>
  </si>
  <si>
    <t>Voltage Drop in an Electric Wire (metric units)</t>
  </si>
  <si>
    <t>Dissipated Power=</t>
  </si>
  <si>
    <t>W</t>
  </si>
  <si>
    <t>Resistivity =</t>
  </si>
  <si>
    <t>Section Area =</t>
  </si>
  <si>
    <t>Length=</t>
  </si>
  <si>
    <t>Intensity=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</si>
</sst>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00E+00"/>
    <numFmt numFmtId="181" formatCode="_-* #,##0.000\ _F_-;\-* #,##0.000\ _F_-;_-* &quot;-&quot;??\ _F_-;_-@_-"/>
    <numFmt numFmtId="182" formatCode="_-* #,##0.0\ _F_-;\-* #,##0.0\ _F_-;_-* &quot;-&quot;??\ _F_-;_-@_-"/>
    <numFmt numFmtId="183" formatCode="0.0&quot; V&quot;"/>
    <numFmt numFmtId="184" formatCode="_-* #,##0.0000\ _F_-;\-* #,##0.0000\ _F_-;_-* &quot;-&quot;??\ _F_-;_-@_-"/>
    <numFmt numFmtId="185" formatCode="_-* #,##0.0000\ _F_-;\-* #,##0.0000\ _F_-;_-* &quot;-&quot;????\ _F_-;_-@_-"/>
    <numFmt numFmtId="186" formatCode="0.0000E+00"/>
    <numFmt numFmtId="187" formatCode="0.0000"/>
    <numFmt numFmtId="188" formatCode="0.000"/>
    <numFmt numFmtId="189" formatCode="0.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5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i/>
      <sz val="8"/>
      <name val="Arial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81" fontId="0" fillId="0" borderId="0" xfId="42" applyNumberFormat="1" applyFont="1" applyAlignment="1">
      <alignment/>
    </xf>
    <xf numFmtId="0" fontId="4" fillId="0" borderId="0" xfId="0" applyFont="1" applyAlignment="1">
      <alignment/>
    </xf>
    <xf numFmtId="180" fontId="7" fillId="0" borderId="0" xfId="0" applyNumberFormat="1" applyFont="1" applyAlignment="1">
      <alignment horizontal="left"/>
    </xf>
    <xf numFmtId="181" fontId="3" fillId="0" borderId="0" xfId="42" applyNumberFormat="1" applyFont="1" applyBorder="1" applyAlignment="1">
      <alignment/>
    </xf>
    <xf numFmtId="181" fontId="3" fillId="0" borderId="10" xfId="42" applyNumberFormat="1" applyFont="1" applyBorder="1" applyAlignment="1">
      <alignment/>
    </xf>
    <xf numFmtId="181" fontId="3" fillId="0" borderId="11" xfId="42" applyNumberFormat="1" applyFont="1" applyBorder="1" applyAlignment="1">
      <alignment/>
    </xf>
    <xf numFmtId="181" fontId="3" fillId="0" borderId="12" xfId="42" applyNumberFormat="1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0" xfId="0" applyFont="1" applyAlignment="1">
      <alignment horizontal="right"/>
    </xf>
    <xf numFmtId="18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right"/>
    </xf>
    <xf numFmtId="0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4" fontId="9" fillId="0" borderId="0" xfId="0" applyNumberFormat="1" applyFont="1" applyAlignment="1">
      <alignment/>
    </xf>
    <xf numFmtId="0" fontId="9" fillId="0" borderId="0" xfId="0" applyFont="1" applyAlignment="1">
      <alignment/>
    </xf>
    <xf numFmtId="188" fontId="6" fillId="0" borderId="0" xfId="0" applyNumberFormat="1" applyFont="1" applyAlignment="1">
      <alignment horizontal="right"/>
    </xf>
    <xf numFmtId="0" fontId="8" fillId="35" borderId="0" xfId="0" applyNumberFormat="1" applyFont="1" applyFill="1" applyAlignment="1">
      <alignment horizontal="right"/>
    </xf>
    <xf numFmtId="0" fontId="8" fillId="35" borderId="0" xfId="42" applyNumberFormat="1" applyFont="1" applyFill="1" applyAlignment="1">
      <alignment horizontal="right"/>
    </xf>
    <xf numFmtId="0" fontId="5" fillId="36" borderId="13" xfId="0" applyFont="1" applyFill="1" applyBorder="1" applyAlignment="1">
      <alignment horizontal="center"/>
    </xf>
    <xf numFmtId="181" fontId="7" fillId="36" borderId="14" xfId="42" applyNumberFormat="1" applyFont="1" applyFill="1" applyBorder="1" applyAlignment="1">
      <alignment horizontal="right"/>
    </xf>
    <xf numFmtId="181" fontId="2" fillId="36" borderId="15" xfId="42" applyNumberFormat="1" applyFont="1" applyFill="1" applyBorder="1" applyAlignment="1">
      <alignment horizontal="right"/>
    </xf>
    <xf numFmtId="181" fontId="2" fillId="36" borderId="14" xfId="42" applyNumberFormat="1" applyFont="1" applyFill="1" applyBorder="1" applyAlignment="1">
      <alignment horizontal="right"/>
    </xf>
    <xf numFmtId="184" fontId="7" fillId="36" borderId="14" xfId="42" applyNumberFormat="1" applyFont="1" applyFill="1" applyBorder="1" applyAlignment="1">
      <alignment horizontal="right"/>
    </xf>
    <xf numFmtId="184" fontId="2" fillId="36" borderId="15" xfId="42" applyNumberFormat="1" applyFont="1" applyFill="1" applyBorder="1" applyAlignment="1">
      <alignment horizontal="right"/>
    </xf>
    <xf numFmtId="184" fontId="2" fillId="36" borderId="14" xfId="42" applyNumberFormat="1" applyFont="1" applyFill="1" applyBorder="1" applyAlignment="1">
      <alignment horizontal="right"/>
    </xf>
    <xf numFmtId="180" fontId="6" fillId="0" borderId="0" xfId="0" applyNumberFormat="1" applyFont="1" applyAlignment="1">
      <alignment horizontal="left"/>
    </xf>
    <xf numFmtId="180" fontId="8" fillId="0" borderId="0" xfId="0" applyNumberFormat="1" applyFont="1" applyAlignment="1">
      <alignment horizontal="left"/>
    </xf>
    <xf numFmtId="180" fontId="1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89" fontId="6" fillId="0" borderId="0" xfId="0" applyNumberFormat="1" applyFont="1" applyAlignment="1">
      <alignment horizontal="right"/>
    </xf>
    <xf numFmtId="0" fontId="1" fillId="33" borderId="16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7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00390625" style="0" customWidth="1"/>
    <col min="2" max="2" width="24.8515625" style="0" customWidth="1"/>
    <col min="3" max="3" width="9.57421875" style="0" customWidth="1"/>
    <col min="4" max="4" width="9.28125" style="0" customWidth="1"/>
    <col min="5" max="10" width="10.7109375" style="0" customWidth="1"/>
  </cols>
  <sheetData>
    <row r="1" spans="4:9" ht="18">
      <c r="D1" s="40" t="s">
        <v>17</v>
      </c>
      <c r="G1" s="43"/>
      <c r="H1" s="26"/>
      <c r="I1" s="25"/>
    </row>
    <row r="2" ht="7.5" customHeight="1">
      <c r="B2" s="2"/>
    </row>
    <row r="3" ht="15.75" customHeight="1">
      <c r="B3" s="41" t="s">
        <v>9</v>
      </c>
    </row>
    <row r="4" spans="2:4" ht="15.75" customHeight="1">
      <c r="B4" s="20" t="s">
        <v>20</v>
      </c>
      <c r="C4" s="39">
        <v>1.725E-08</v>
      </c>
      <c r="D4" s="21" t="s">
        <v>3</v>
      </c>
    </row>
    <row r="5" spans="2:4" ht="15.75" customHeight="1">
      <c r="B5" s="20" t="s">
        <v>21</v>
      </c>
      <c r="C5" s="28">
        <v>35</v>
      </c>
      <c r="D5" s="38" t="s">
        <v>4</v>
      </c>
    </row>
    <row r="6" spans="2:4" ht="15.75" customHeight="1">
      <c r="B6" s="20" t="s">
        <v>22</v>
      </c>
      <c r="C6" s="28">
        <v>12</v>
      </c>
      <c r="D6" s="38" t="s">
        <v>5</v>
      </c>
    </row>
    <row r="7" spans="2:4" ht="15.75" customHeight="1">
      <c r="B7" s="20" t="s">
        <v>23</v>
      </c>
      <c r="C7" s="28">
        <v>80</v>
      </c>
      <c r="D7" s="38" t="s">
        <v>7</v>
      </c>
    </row>
    <row r="8" spans="2:4" ht="15.75" customHeight="1">
      <c r="B8" s="20" t="s">
        <v>10</v>
      </c>
      <c r="C8" s="22">
        <f>rho*C6/C5*1000000</f>
        <v>0.005914285714285714</v>
      </c>
      <c r="D8" s="21" t="s">
        <v>6</v>
      </c>
    </row>
    <row r="9" spans="2:4" ht="15.75" customHeight="1">
      <c r="B9" s="20" t="s">
        <v>11</v>
      </c>
      <c r="C9" s="27">
        <f>C8*C7</f>
        <v>0.4731428571428571</v>
      </c>
      <c r="D9" s="37" t="s">
        <v>8</v>
      </c>
    </row>
    <row r="10" spans="2:4" ht="15.75" customHeight="1">
      <c r="B10" s="20" t="s">
        <v>18</v>
      </c>
      <c r="C10" s="44">
        <f>C9*C7</f>
        <v>37.85142857142857</v>
      </c>
      <c r="D10" s="37" t="s">
        <v>19</v>
      </c>
    </row>
    <row r="11" spans="2:4" ht="15.75" customHeight="1">
      <c r="B11" s="20"/>
      <c r="C11" s="22"/>
      <c r="D11" s="21"/>
    </row>
    <row r="12" spans="2:4" ht="15.75" customHeight="1">
      <c r="B12" s="42" t="s">
        <v>12</v>
      </c>
      <c r="C12" s="22"/>
      <c r="D12" s="21"/>
    </row>
    <row r="13" spans="2:4" ht="15.75">
      <c r="B13" s="20" t="s">
        <v>14</v>
      </c>
      <c r="C13" s="29">
        <v>0.4</v>
      </c>
      <c r="D13" s="38" t="s">
        <v>8</v>
      </c>
    </row>
    <row r="14" ht="12.75">
      <c r="D14" s="3"/>
    </row>
    <row r="15" spans="2:11" ht="12.75">
      <c r="B15" s="10" t="s">
        <v>13</v>
      </c>
      <c r="C15" s="11" t="s">
        <v>15</v>
      </c>
      <c r="D15" s="30" t="s">
        <v>0</v>
      </c>
      <c r="E15" s="45" t="s">
        <v>16</v>
      </c>
      <c r="F15" s="46"/>
      <c r="G15" s="46"/>
      <c r="H15" s="46"/>
      <c r="I15" s="46"/>
      <c r="J15" s="46"/>
      <c r="K15" s="47"/>
    </row>
    <row r="16" spans="2:11" ht="12.75">
      <c r="B16" s="12" t="s">
        <v>2</v>
      </c>
      <c r="C16" s="13" t="s">
        <v>1</v>
      </c>
      <c r="D16" s="31">
        <f>rho/B17*1000000</f>
        <v>0.0069</v>
      </c>
      <c r="E16" s="8">
        <v>1</v>
      </c>
      <c r="F16" s="8">
        <v>2</v>
      </c>
      <c r="G16" s="8">
        <v>5</v>
      </c>
      <c r="H16" s="8">
        <v>10</v>
      </c>
      <c r="I16" s="8">
        <v>20</v>
      </c>
      <c r="J16" s="8">
        <v>50</v>
      </c>
      <c r="K16" s="9">
        <v>100</v>
      </c>
    </row>
    <row r="17" spans="2:11" ht="15.75" customHeight="1">
      <c r="B17" s="23">
        <v>2.5</v>
      </c>
      <c r="C17" s="14">
        <v>1</v>
      </c>
      <c r="D17" s="32">
        <f>D$16*C17</f>
        <v>0.0069</v>
      </c>
      <c r="E17" s="4">
        <f aca="true" t="shared" si="0" ref="E17:K17">$D17*E$16</f>
        <v>0.0069</v>
      </c>
      <c r="F17" s="4">
        <f t="shared" si="0"/>
        <v>0.0138</v>
      </c>
      <c r="G17" s="4">
        <f t="shared" si="0"/>
        <v>0.0345</v>
      </c>
      <c r="H17" s="4">
        <f t="shared" si="0"/>
        <v>0.069</v>
      </c>
      <c r="I17" s="4">
        <f t="shared" si="0"/>
        <v>0.138</v>
      </c>
      <c r="J17" s="4">
        <f t="shared" si="0"/>
        <v>0.345</v>
      </c>
      <c r="K17" s="5">
        <f t="shared" si="0"/>
        <v>0.69</v>
      </c>
    </row>
    <row r="18" spans="2:11" ht="12.75">
      <c r="B18" s="15"/>
      <c r="C18" s="14">
        <v>2</v>
      </c>
      <c r="D18" s="32">
        <f>D$16*C18</f>
        <v>0.0138</v>
      </c>
      <c r="E18" s="4">
        <f aca="true" t="shared" si="1" ref="E18:K21">$D18*E$16</f>
        <v>0.0138</v>
      </c>
      <c r="F18" s="4">
        <f t="shared" si="1"/>
        <v>0.0276</v>
      </c>
      <c r="G18" s="4">
        <f t="shared" si="1"/>
        <v>0.069</v>
      </c>
      <c r="H18" s="4">
        <f t="shared" si="1"/>
        <v>0.138</v>
      </c>
      <c r="I18" s="4">
        <f t="shared" si="1"/>
        <v>0.276</v>
      </c>
      <c r="J18" s="4">
        <f t="shared" si="1"/>
        <v>0.69</v>
      </c>
      <c r="K18" s="5">
        <f t="shared" si="1"/>
        <v>1.38</v>
      </c>
    </row>
    <row r="19" spans="2:11" ht="12.75">
      <c r="B19" s="15"/>
      <c r="C19" s="14">
        <v>5</v>
      </c>
      <c r="D19" s="32">
        <f>D$16*C19</f>
        <v>0.0345</v>
      </c>
      <c r="E19" s="4">
        <f t="shared" si="1"/>
        <v>0.0345</v>
      </c>
      <c r="F19" s="4">
        <f t="shared" si="1"/>
        <v>0.069</v>
      </c>
      <c r="G19" s="4">
        <f t="shared" si="1"/>
        <v>0.17250000000000001</v>
      </c>
      <c r="H19" s="4">
        <f t="shared" si="1"/>
        <v>0.34500000000000003</v>
      </c>
      <c r="I19" s="4">
        <f t="shared" si="1"/>
        <v>0.6900000000000001</v>
      </c>
      <c r="J19" s="4">
        <f t="shared" si="1"/>
        <v>1.725</v>
      </c>
      <c r="K19" s="5">
        <f t="shared" si="1"/>
        <v>3.45</v>
      </c>
    </row>
    <row r="20" spans="2:11" ht="12.75">
      <c r="B20" s="15"/>
      <c r="C20" s="14">
        <v>10</v>
      </c>
      <c r="D20" s="32">
        <f>D$16*C20</f>
        <v>0.069</v>
      </c>
      <c r="E20" s="4">
        <f t="shared" si="1"/>
        <v>0.069</v>
      </c>
      <c r="F20" s="4">
        <f t="shared" si="1"/>
        <v>0.138</v>
      </c>
      <c r="G20" s="4">
        <f t="shared" si="1"/>
        <v>0.34500000000000003</v>
      </c>
      <c r="H20" s="4">
        <f t="shared" si="1"/>
        <v>0.6900000000000001</v>
      </c>
      <c r="I20" s="4">
        <f t="shared" si="1"/>
        <v>1.3800000000000001</v>
      </c>
      <c r="J20" s="4">
        <f t="shared" si="1"/>
        <v>3.45</v>
      </c>
      <c r="K20" s="5">
        <f t="shared" si="1"/>
        <v>6.9</v>
      </c>
    </row>
    <row r="21" spans="2:11" ht="12.75">
      <c r="B21" s="16"/>
      <c r="C21" s="17">
        <v>20</v>
      </c>
      <c r="D21" s="33">
        <f>D$16*C21</f>
        <v>0.138</v>
      </c>
      <c r="E21" s="6">
        <f t="shared" si="1"/>
        <v>0.138</v>
      </c>
      <c r="F21" s="6">
        <f t="shared" si="1"/>
        <v>0.276</v>
      </c>
      <c r="G21" s="6">
        <f t="shared" si="1"/>
        <v>0.6900000000000001</v>
      </c>
      <c r="H21" s="6">
        <f t="shared" si="1"/>
        <v>1.3800000000000001</v>
      </c>
      <c r="I21" s="6">
        <f t="shared" si="1"/>
        <v>2.7600000000000002</v>
      </c>
      <c r="J21" s="6">
        <f t="shared" si="1"/>
        <v>6.9</v>
      </c>
      <c r="K21" s="7">
        <f t="shared" si="1"/>
        <v>13.8</v>
      </c>
    </row>
    <row r="22" ht="12.75">
      <c r="D22" s="1"/>
    </row>
    <row r="23" spans="2:11" ht="12.75">
      <c r="B23" s="10" t="s">
        <v>13</v>
      </c>
      <c r="C23" s="11" t="s">
        <v>15</v>
      </c>
      <c r="D23" s="30" t="s">
        <v>0</v>
      </c>
      <c r="E23" s="45" t="s">
        <v>16</v>
      </c>
      <c r="F23" s="46"/>
      <c r="G23" s="46"/>
      <c r="H23" s="46"/>
      <c r="I23" s="46"/>
      <c r="J23" s="46"/>
      <c r="K23" s="47"/>
    </row>
    <row r="24" spans="2:11" ht="12.75">
      <c r="B24" s="12" t="s">
        <v>2</v>
      </c>
      <c r="C24" s="13" t="s">
        <v>1</v>
      </c>
      <c r="D24" s="34">
        <f>rho/B25*1000000</f>
        <v>0.0028749999999999995</v>
      </c>
      <c r="E24" s="8">
        <f>E16</f>
        <v>1</v>
      </c>
      <c r="F24" s="8">
        <f aca="true" t="shared" si="2" ref="F24:K24">F16</f>
        <v>2</v>
      </c>
      <c r="G24" s="8">
        <f t="shared" si="2"/>
        <v>5</v>
      </c>
      <c r="H24" s="8">
        <f t="shared" si="2"/>
        <v>10</v>
      </c>
      <c r="I24" s="8">
        <f t="shared" si="2"/>
        <v>20</v>
      </c>
      <c r="J24" s="8">
        <f t="shared" si="2"/>
        <v>50</v>
      </c>
      <c r="K24" s="9">
        <f t="shared" si="2"/>
        <v>100</v>
      </c>
    </row>
    <row r="25" spans="2:11" ht="15.75">
      <c r="B25" s="24">
        <v>6</v>
      </c>
      <c r="C25" s="18">
        <f>C17</f>
        <v>1</v>
      </c>
      <c r="D25" s="35">
        <f>D$24*C25</f>
        <v>0.0028749999999999995</v>
      </c>
      <c r="E25" s="4">
        <f aca="true" t="shared" si="3" ref="E25:K25">$D25*E$16</f>
        <v>0.0028749999999999995</v>
      </c>
      <c r="F25" s="4">
        <f t="shared" si="3"/>
        <v>0.005749999999999999</v>
      </c>
      <c r="G25" s="4">
        <f t="shared" si="3"/>
        <v>0.014374999999999997</v>
      </c>
      <c r="H25" s="4">
        <f t="shared" si="3"/>
        <v>0.028749999999999994</v>
      </c>
      <c r="I25" s="4">
        <f t="shared" si="3"/>
        <v>0.05749999999999999</v>
      </c>
      <c r="J25" s="4">
        <f t="shared" si="3"/>
        <v>0.14375</v>
      </c>
      <c r="K25" s="5">
        <f t="shared" si="3"/>
        <v>0.2875</v>
      </c>
    </row>
    <row r="26" spans="2:11" ht="12.75">
      <c r="B26" s="15"/>
      <c r="C26" s="18">
        <f>C18</f>
        <v>2</v>
      </c>
      <c r="D26" s="35">
        <f>D$24*C26</f>
        <v>0.005749999999999999</v>
      </c>
      <c r="E26" s="4">
        <f aca="true" t="shared" si="4" ref="E26:K29">$D26*E$16</f>
        <v>0.005749999999999999</v>
      </c>
      <c r="F26" s="4">
        <f t="shared" si="4"/>
        <v>0.011499999999999998</v>
      </c>
      <c r="G26" s="4">
        <f t="shared" si="4"/>
        <v>0.028749999999999994</v>
      </c>
      <c r="H26" s="4">
        <f t="shared" si="4"/>
        <v>0.05749999999999999</v>
      </c>
      <c r="I26" s="4">
        <f t="shared" si="4"/>
        <v>0.11499999999999998</v>
      </c>
      <c r="J26" s="4">
        <f t="shared" si="4"/>
        <v>0.2875</v>
      </c>
      <c r="K26" s="5">
        <f t="shared" si="4"/>
        <v>0.575</v>
      </c>
    </row>
    <row r="27" spans="2:11" ht="12.75">
      <c r="B27" s="15"/>
      <c r="C27" s="18">
        <f>C19</f>
        <v>5</v>
      </c>
      <c r="D27" s="35">
        <f>D$24*C27</f>
        <v>0.014374999999999997</v>
      </c>
      <c r="E27" s="4">
        <f t="shared" si="4"/>
        <v>0.014374999999999997</v>
      </c>
      <c r="F27" s="4">
        <f t="shared" si="4"/>
        <v>0.028749999999999994</v>
      </c>
      <c r="G27" s="4">
        <f t="shared" si="4"/>
        <v>0.07187499999999998</v>
      </c>
      <c r="H27" s="4">
        <f t="shared" si="4"/>
        <v>0.14374999999999996</v>
      </c>
      <c r="I27" s="4">
        <f t="shared" si="4"/>
        <v>0.2874999999999999</v>
      </c>
      <c r="J27" s="4">
        <f t="shared" si="4"/>
        <v>0.7187499999999999</v>
      </c>
      <c r="K27" s="5">
        <f t="shared" si="4"/>
        <v>1.4374999999999998</v>
      </c>
    </row>
    <row r="28" spans="2:11" ht="12.75">
      <c r="B28" s="15"/>
      <c r="C28" s="18">
        <f>C20</f>
        <v>10</v>
      </c>
      <c r="D28" s="35">
        <f>D$24*C28</f>
        <v>0.028749999999999994</v>
      </c>
      <c r="E28" s="4">
        <f t="shared" si="4"/>
        <v>0.028749999999999994</v>
      </c>
      <c r="F28" s="4">
        <f t="shared" si="4"/>
        <v>0.05749999999999999</v>
      </c>
      <c r="G28" s="4">
        <f t="shared" si="4"/>
        <v>0.14374999999999996</v>
      </c>
      <c r="H28" s="4">
        <f t="shared" si="4"/>
        <v>0.2874999999999999</v>
      </c>
      <c r="I28" s="4">
        <f t="shared" si="4"/>
        <v>0.5749999999999998</v>
      </c>
      <c r="J28" s="4">
        <f t="shared" si="4"/>
        <v>1.4374999999999998</v>
      </c>
      <c r="K28" s="5">
        <f t="shared" si="4"/>
        <v>2.8749999999999996</v>
      </c>
    </row>
    <row r="29" spans="2:11" ht="12.75">
      <c r="B29" s="16"/>
      <c r="C29" s="19">
        <f>C21</f>
        <v>20</v>
      </c>
      <c r="D29" s="36">
        <f>D$24*C29</f>
        <v>0.05749999999999999</v>
      </c>
      <c r="E29" s="6">
        <f t="shared" si="4"/>
        <v>0.05749999999999999</v>
      </c>
      <c r="F29" s="6">
        <f t="shared" si="4"/>
        <v>0.11499999999999998</v>
      </c>
      <c r="G29" s="6">
        <f t="shared" si="4"/>
        <v>0.2874999999999999</v>
      </c>
      <c r="H29" s="6">
        <f t="shared" si="4"/>
        <v>0.5749999999999998</v>
      </c>
      <c r="I29" s="6">
        <f t="shared" si="4"/>
        <v>1.1499999999999997</v>
      </c>
      <c r="J29" s="6">
        <f t="shared" si="4"/>
        <v>2.8749999999999996</v>
      </c>
      <c r="K29" s="7">
        <f t="shared" si="4"/>
        <v>5.749999999999999</v>
      </c>
    </row>
    <row r="30" ht="12.75">
      <c r="D30" s="1"/>
    </row>
    <row r="31" spans="2:11" ht="12.75">
      <c r="B31" s="10" t="s">
        <v>13</v>
      </c>
      <c r="C31" s="11" t="s">
        <v>15</v>
      </c>
      <c r="D31" s="30" t="s">
        <v>0</v>
      </c>
      <c r="E31" s="45" t="s">
        <v>16</v>
      </c>
      <c r="F31" s="46"/>
      <c r="G31" s="46"/>
      <c r="H31" s="46"/>
      <c r="I31" s="46"/>
      <c r="J31" s="46"/>
      <c r="K31" s="47"/>
    </row>
    <row r="32" spans="2:11" ht="12.75">
      <c r="B32" s="12" t="s">
        <v>2</v>
      </c>
      <c r="C32" s="13" t="s">
        <v>1</v>
      </c>
      <c r="D32" s="34">
        <f>rho/B33*1000000</f>
        <v>0.001725</v>
      </c>
      <c r="E32" s="8">
        <f>E24</f>
        <v>1</v>
      </c>
      <c r="F32" s="8">
        <f aca="true" t="shared" si="5" ref="F32:K32">F24</f>
        <v>2</v>
      </c>
      <c r="G32" s="8">
        <f t="shared" si="5"/>
        <v>5</v>
      </c>
      <c r="H32" s="8">
        <f t="shared" si="5"/>
        <v>10</v>
      </c>
      <c r="I32" s="8">
        <f t="shared" si="5"/>
        <v>20</v>
      </c>
      <c r="J32" s="8">
        <f t="shared" si="5"/>
        <v>50</v>
      </c>
      <c r="K32" s="9">
        <f t="shared" si="5"/>
        <v>100</v>
      </c>
    </row>
    <row r="33" spans="2:11" ht="15.75">
      <c r="B33" s="24">
        <v>10</v>
      </c>
      <c r="C33" s="18">
        <f>C25</f>
        <v>1</v>
      </c>
      <c r="D33" s="35">
        <f>D$32*C33</f>
        <v>0.001725</v>
      </c>
      <c r="E33" s="4">
        <f aca="true" t="shared" si="6" ref="E33:K33">$D33*E$16</f>
        <v>0.001725</v>
      </c>
      <c r="F33" s="4">
        <f t="shared" si="6"/>
        <v>0.00345</v>
      </c>
      <c r="G33" s="4">
        <f t="shared" si="6"/>
        <v>0.008625</v>
      </c>
      <c r="H33" s="4">
        <f t="shared" si="6"/>
        <v>0.01725</v>
      </c>
      <c r="I33" s="4">
        <f t="shared" si="6"/>
        <v>0.0345</v>
      </c>
      <c r="J33" s="4">
        <f t="shared" si="6"/>
        <v>0.08625</v>
      </c>
      <c r="K33" s="5">
        <f t="shared" si="6"/>
        <v>0.1725</v>
      </c>
    </row>
    <row r="34" spans="2:11" ht="12.75">
      <c r="B34" s="15"/>
      <c r="C34" s="18">
        <f>C26</f>
        <v>2</v>
      </c>
      <c r="D34" s="35">
        <f>D$32*C34</f>
        <v>0.00345</v>
      </c>
      <c r="E34" s="4">
        <f aca="true" t="shared" si="7" ref="E34:K37">$D34*E$16</f>
        <v>0.00345</v>
      </c>
      <c r="F34" s="4">
        <f t="shared" si="7"/>
        <v>0.0069</v>
      </c>
      <c r="G34" s="4">
        <f t="shared" si="7"/>
        <v>0.01725</v>
      </c>
      <c r="H34" s="4">
        <f t="shared" si="7"/>
        <v>0.0345</v>
      </c>
      <c r="I34" s="4">
        <f t="shared" si="7"/>
        <v>0.069</v>
      </c>
      <c r="J34" s="4">
        <f t="shared" si="7"/>
        <v>0.1725</v>
      </c>
      <c r="K34" s="5">
        <f t="shared" si="7"/>
        <v>0.345</v>
      </c>
    </row>
    <row r="35" spans="2:11" ht="12.75">
      <c r="B35" s="15"/>
      <c r="C35" s="18">
        <f>C27</f>
        <v>5</v>
      </c>
      <c r="D35" s="35">
        <f>D$32*C35</f>
        <v>0.008625</v>
      </c>
      <c r="E35" s="4">
        <f t="shared" si="7"/>
        <v>0.008625</v>
      </c>
      <c r="F35" s="4">
        <f t="shared" si="7"/>
        <v>0.01725</v>
      </c>
      <c r="G35" s="4">
        <f t="shared" si="7"/>
        <v>0.043125000000000004</v>
      </c>
      <c r="H35" s="4">
        <f t="shared" si="7"/>
        <v>0.08625000000000001</v>
      </c>
      <c r="I35" s="4">
        <f t="shared" si="7"/>
        <v>0.17250000000000001</v>
      </c>
      <c r="J35" s="4">
        <f t="shared" si="7"/>
        <v>0.43125</v>
      </c>
      <c r="K35" s="5">
        <f t="shared" si="7"/>
        <v>0.8625</v>
      </c>
    </row>
    <row r="36" spans="2:11" ht="12.75">
      <c r="B36" s="15"/>
      <c r="C36" s="18">
        <f>C28</f>
        <v>10</v>
      </c>
      <c r="D36" s="35">
        <f>D$32*C36</f>
        <v>0.01725</v>
      </c>
      <c r="E36" s="4">
        <f t="shared" si="7"/>
        <v>0.01725</v>
      </c>
      <c r="F36" s="4">
        <f t="shared" si="7"/>
        <v>0.0345</v>
      </c>
      <c r="G36" s="4">
        <f t="shared" si="7"/>
        <v>0.08625000000000001</v>
      </c>
      <c r="H36" s="4">
        <f t="shared" si="7"/>
        <v>0.17250000000000001</v>
      </c>
      <c r="I36" s="4">
        <f t="shared" si="7"/>
        <v>0.34500000000000003</v>
      </c>
      <c r="J36" s="4">
        <f t="shared" si="7"/>
        <v>0.8625</v>
      </c>
      <c r="K36" s="5">
        <f t="shared" si="7"/>
        <v>1.725</v>
      </c>
    </row>
    <row r="37" spans="2:11" ht="12.75">
      <c r="B37" s="16"/>
      <c r="C37" s="19">
        <f>C29</f>
        <v>20</v>
      </c>
      <c r="D37" s="36">
        <f>D$32*C37</f>
        <v>0.0345</v>
      </c>
      <c r="E37" s="6">
        <f t="shared" si="7"/>
        <v>0.0345</v>
      </c>
      <c r="F37" s="6">
        <f t="shared" si="7"/>
        <v>0.069</v>
      </c>
      <c r="G37" s="6">
        <f t="shared" si="7"/>
        <v>0.17250000000000001</v>
      </c>
      <c r="H37" s="6">
        <f t="shared" si="7"/>
        <v>0.34500000000000003</v>
      </c>
      <c r="I37" s="6">
        <f t="shared" si="7"/>
        <v>0.6900000000000001</v>
      </c>
      <c r="J37" s="6">
        <f t="shared" si="7"/>
        <v>1.725</v>
      </c>
      <c r="K37" s="7">
        <f t="shared" si="7"/>
        <v>3.45</v>
      </c>
    </row>
    <row r="38" ht="12.75">
      <c r="D38" s="1"/>
    </row>
    <row r="39" spans="2:11" ht="12.75">
      <c r="B39" s="10" t="s">
        <v>13</v>
      </c>
      <c r="C39" s="11" t="s">
        <v>15</v>
      </c>
      <c r="D39" s="30" t="s">
        <v>0</v>
      </c>
      <c r="E39" s="45" t="s">
        <v>16</v>
      </c>
      <c r="F39" s="46"/>
      <c r="G39" s="46"/>
      <c r="H39" s="46"/>
      <c r="I39" s="46"/>
      <c r="J39" s="46"/>
      <c r="K39" s="47"/>
    </row>
    <row r="40" spans="2:11" ht="12.75">
      <c r="B40" s="12" t="s">
        <v>2</v>
      </c>
      <c r="C40" s="13" t="s">
        <v>1</v>
      </c>
      <c r="D40" s="34">
        <f>rho/B41*1000000</f>
        <v>0.0010781249999999999</v>
      </c>
      <c r="E40" s="8">
        <f>E32</f>
        <v>1</v>
      </c>
      <c r="F40" s="8">
        <f aca="true" t="shared" si="8" ref="F40:K40">F32</f>
        <v>2</v>
      </c>
      <c r="G40" s="8">
        <f t="shared" si="8"/>
        <v>5</v>
      </c>
      <c r="H40" s="8">
        <f t="shared" si="8"/>
        <v>10</v>
      </c>
      <c r="I40" s="8">
        <f t="shared" si="8"/>
        <v>20</v>
      </c>
      <c r="J40" s="8">
        <f t="shared" si="8"/>
        <v>50</v>
      </c>
      <c r="K40" s="9">
        <f t="shared" si="8"/>
        <v>100</v>
      </c>
    </row>
    <row r="41" spans="2:11" ht="15.75">
      <c r="B41" s="24">
        <v>16</v>
      </c>
      <c r="C41" s="18">
        <f>C33</f>
        <v>1</v>
      </c>
      <c r="D41" s="35">
        <f>D$40*C41</f>
        <v>0.0010781249999999999</v>
      </c>
      <c r="E41" s="4">
        <f aca="true" t="shared" si="9" ref="E41:K45">$D41*E$16</f>
        <v>0.0010781249999999999</v>
      </c>
      <c r="F41" s="4">
        <f t="shared" si="9"/>
        <v>0.0021562499999999997</v>
      </c>
      <c r="G41" s="4">
        <f t="shared" si="9"/>
        <v>0.005390625</v>
      </c>
      <c r="H41" s="4">
        <f t="shared" si="9"/>
        <v>0.01078125</v>
      </c>
      <c r="I41" s="4">
        <f t="shared" si="9"/>
        <v>0.0215625</v>
      </c>
      <c r="J41" s="4">
        <f t="shared" si="9"/>
        <v>0.053906249999999996</v>
      </c>
      <c r="K41" s="5">
        <f t="shared" si="9"/>
        <v>0.10781249999999999</v>
      </c>
    </row>
    <row r="42" spans="2:11" ht="12.75">
      <c r="B42" s="15"/>
      <c r="C42" s="18">
        <f>C34</f>
        <v>2</v>
      </c>
      <c r="D42" s="35">
        <f>D$40*C42</f>
        <v>0.0021562499999999997</v>
      </c>
      <c r="E42" s="4">
        <f t="shared" si="9"/>
        <v>0.0021562499999999997</v>
      </c>
      <c r="F42" s="4">
        <f t="shared" si="9"/>
        <v>0.0043124999999999995</v>
      </c>
      <c r="G42" s="4">
        <f t="shared" si="9"/>
        <v>0.01078125</v>
      </c>
      <c r="H42" s="4">
        <f t="shared" si="9"/>
        <v>0.0215625</v>
      </c>
      <c r="I42" s="4">
        <f t="shared" si="9"/>
        <v>0.043125</v>
      </c>
      <c r="J42" s="4">
        <f t="shared" si="9"/>
        <v>0.10781249999999999</v>
      </c>
      <c r="K42" s="5">
        <f t="shared" si="9"/>
        <v>0.21562499999999998</v>
      </c>
    </row>
    <row r="43" spans="2:11" ht="12.75">
      <c r="B43" s="15"/>
      <c r="C43" s="18">
        <f>C35</f>
        <v>5</v>
      </c>
      <c r="D43" s="35">
        <f>D$40*C43</f>
        <v>0.005390625</v>
      </c>
      <c r="E43" s="4">
        <f t="shared" si="9"/>
        <v>0.005390625</v>
      </c>
      <c r="F43" s="4">
        <f t="shared" si="9"/>
        <v>0.01078125</v>
      </c>
      <c r="G43" s="4">
        <f t="shared" si="9"/>
        <v>0.026953124999999998</v>
      </c>
      <c r="H43" s="4">
        <f t="shared" si="9"/>
        <v>0.053906249999999996</v>
      </c>
      <c r="I43" s="4">
        <f t="shared" si="9"/>
        <v>0.10781249999999999</v>
      </c>
      <c r="J43" s="4">
        <f t="shared" si="9"/>
        <v>0.26953125</v>
      </c>
      <c r="K43" s="5">
        <f t="shared" si="9"/>
        <v>0.5390625</v>
      </c>
    </row>
    <row r="44" spans="2:11" ht="12.75">
      <c r="B44" s="15"/>
      <c r="C44" s="18">
        <f>C36</f>
        <v>10</v>
      </c>
      <c r="D44" s="35">
        <f>D$40*C44</f>
        <v>0.01078125</v>
      </c>
      <c r="E44" s="4">
        <f t="shared" si="9"/>
        <v>0.01078125</v>
      </c>
      <c r="F44" s="4">
        <f t="shared" si="9"/>
        <v>0.0215625</v>
      </c>
      <c r="G44" s="4">
        <f t="shared" si="9"/>
        <v>0.053906249999999996</v>
      </c>
      <c r="H44" s="4">
        <f t="shared" si="9"/>
        <v>0.10781249999999999</v>
      </c>
      <c r="I44" s="4">
        <f t="shared" si="9"/>
        <v>0.21562499999999998</v>
      </c>
      <c r="J44" s="4">
        <f t="shared" si="9"/>
        <v>0.5390625</v>
      </c>
      <c r="K44" s="5">
        <f t="shared" si="9"/>
        <v>1.078125</v>
      </c>
    </row>
    <row r="45" spans="2:11" ht="12.75">
      <c r="B45" s="16"/>
      <c r="C45" s="19">
        <f>C37</f>
        <v>20</v>
      </c>
      <c r="D45" s="36">
        <f>D$40*C45</f>
        <v>0.0215625</v>
      </c>
      <c r="E45" s="6">
        <f t="shared" si="9"/>
        <v>0.0215625</v>
      </c>
      <c r="F45" s="6">
        <f t="shared" si="9"/>
        <v>0.043125</v>
      </c>
      <c r="G45" s="6">
        <f t="shared" si="9"/>
        <v>0.10781249999999999</v>
      </c>
      <c r="H45" s="6">
        <f t="shared" si="9"/>
        <v>0.21562499999999998</v>
      </c>
      <c r="I45" s="6">
        <f t="shared" si="9"/>
        <v>0.43124999999999997</v>
      </c>
      <c r="J45" s="6">
        <f t="shared" si="9"/>
        <v>1.078125</v>
      </c>
      <c r="K45" s="7">
        <f t="shared" si="9"/>
        <v>2.15625</v>
      </c>
    </row>
    <row r="46" ht="12.75">
      <c r="D46" s="1"/>
    </row>
    <row r="47" spans="2:11" ht="12.75">
      <c r="B47" s="10" t="s">
        <v>13</v>
      </c>
      <c r="C47" s="11" t="s">
        <v>15</v>
      </c>
      <c r="D47" s="30" t="s">
        <v>0</v>
      </c>
      <c r="E47" s="45" t="s">
        <v>16</v>
      </c>
      <c r="F47" s="46"/>
      <c r="G47" s="46"/>
      <c r="H47" s="46"/>
      <c r="I47" s="46"/>
      <c r="J47" s="46"/>
      <c r="K47" s="47"/>
    </row>
    <row r="48" spans="2:11" ht="12.75">
      <c r="B48" s="12" t="s">
        <v>2</v>
      </c>
      <c r="C48" s="13" t="s">
        <v>1</v>
      </c>
      <c r="D48" s="34">
        <f>rho/B49*1000000</f>
        <v>0.00069</v>
      </c>
      <c r="E48" s="8">
        <f>E32</f>
        <v>1</v>
      </c>
      <c r="F48" s="8">
        <f aca="true" t="shared" si="10" ref="F48:K48">F32</f>
        <v>2</v>
      </c>
      <c r="G48" s="8">
        <f t="shared" si="10"/>
        <v>5</v>
      </c>
      <c r="H48" s="8">
        <f t="shared" si="10"/>
        <v>10</v>
      </c>
      <c r="I48" s="8">
        <f t="shared" si="10"/>
        <v>20</v>
      </c>
      <c r="J48" s="8">
        <f t="shared" si="10"/>
        <v>50</v>
      </c>
      <c r="K48" s="9">
        <f t="shared" si="10"/>
        <v>100</v>
      </c>
    </row>
    <row r="49" spans="2:11" ht="15.75">
      <c r="B49" s="24">
        <v>25</v>
      </c>
      <c r="C49" s="18">
        <f>C33</f>
        <v>1</v>
      </c>
      <c r="D49" s="35">
        <f>D$48*C49</f>
        <v>0.00069</v>
      </c>
      <c r="E49" s="4">
        <f aca="true" t="shared" si="11" ref="E49:K49">$D49*E$16</f>
        <v>0.00069</v>
      </c>
      <c r="F49" s="4">
        <f t="shared" si="11"/>
        <v>0.00138</v>
      </c>
      <c r="G49" s="4">
        <f t="shared" si="11"/>
        <v>0.00345</v>
      </c>
      <c r="H49" s="4">
        <f t="shared" si="11"/>
        <v>0.0069</v>
      </c>
      <c r="I49" s="4">
        <f t="shared" si="11"/>
        <v>0.0138</v>
      </c>
      <c r="J49" s="4">
        <f t="shared" si="11"/>
        <v>0.034499999999999996</v>
      </c>
      <c r="K49" s="5">
        <f t="shared" si="11"/>
        <v>0.06899999999999999</v>
      </c>
    </row>
    <row r="50" spans="2:11" ht="12.75">
      <c r="B50" s="15"/>
      <c r="C50" s="18">
        <f>C34</f>
        <v>2</v>
      </c>
      <c r="D50" s="35">
        <f>D$48*C50</f>
        <v>0.00138</v>
      </c>
      <c r="E50" s="4">
        <f aca="true" t="shared" si="12" ref="E50:K53">$D50*E$16</f>
        <v>0.00138</v>
      </c>
      <c r="F50" s="4">
        <f t="shared" si="12"/>
        <v>0.00276</v>
      </c>
      <c r="G50" s="4">
        <f t="shared" si="12"/>
        <v>0.0069</v>
      </c>
      <c r="H50" s="4">
        <f t="shared" si="12"/>
        <v>0.0138</v>
      </c>
      <c r="I50" s="4">
        <f t="shared" si="12"/>
        <v>0.0276</v>
      </c>
      <c r="J50" s="4">
        <f t="shared" si="12"/>
        <v>0.06899999999999999</v>
      </c>
      <c r="K50" s="5">
        <f t="shared" si="12"/>
        <v>0.13799999999999998</v>
      </c>
    </row>
    <row r="51" spans="2:11" ht="12.75">
      <c r="B51" s="15"/>
      <c r="C51" s="18">
        <f>C35</f>
        <v>5</v>
      </c>
      <c r="D51" s="35">
        <f>D$48*C51</f>
        <v>0.00345</v>
      </c>
      <c r="E51" s="4">
        <f t="shared" si="12"/>
        <v>0.00345</v>
      </c>
      <c r="F51" s="4">
        <f t="shared" si="12"/>
        <v>0.0069</v>
      </c>
      <c r="G51" s="4">
        <f t="shared" si="12"/>
        <v>0.01725</v>
      </c>
      <c r="H51" s="4">
        <f t="shared" si="12"/>
        <v>0.0345</v>
      </c>
      <c r="I51" s="4">
        <f t="shared" si="12"/>
        <v>0.069</v>
      </c>
      <c r="J51" s="4">
        <f t="shared" si="12"/>
        <v>0.1725</v>
      </c>
      <c r="K51" s="5">
        <f t="shared" si="12"/>
        <v>0.345</v>
      </c>
    </row>
    <row r="52" spans="2:11" ht="12.75">
      <c r="B52" s="15"/>
      <c r="C52" s="18">
        <f>C36</f>
        <v>10</v>
      </c>
      <c r="D52" s="35">
        <f>D$48*C52</f>
        <v>0.0069</v>
      </c>
      <c r="E52" s="4">
        <f t="shared" si="12"/>
        <v>0.0069</v>
      </c>
      <c r="F52" s="4">
        <f t="shared" si="12"/>
        <v>0.0138</v>
      </c>
      <c r="G52" s="4">
        <f t="shared" si="12"/>
        <v>0.0345</v>
      </c>
      <c r="H52" s="4">
        <f t="shared" si="12"/>
        <v>0.069</v>
      </c>
      <c r="I52" s="4">
        <f t="shared" si="12"/>
        <v>0.138</v>
      </c>
      <c r="J52" s="4">
        <f t="shared" si="12"/>
        <v>0.345</v>
      </c>
      <c r="K52" s="5">
        <f t="shared" si="12"/>
        <v>0.69</v>
      </c>
    </row>
    <row r="53" spans="2:11" ht="12.75">
      <c r="B53" s="16"/>
      <c r="C53" s="19">
        <f>C37</f>
        <v>20</v>
      </c>
      <c r="D53" s="36">
        <f>D$48*C53</f>
        <v>0.0138</v>
      </c>
      <c r="E53" s="6">
        <f t="shared" si="12"/>
        <v>0.0138</v>
      </c>
      <c r="F53" s="6">
        <f t="shared" si="12"/>
        <v>0.0276</v>
      </c>
      <c r="G53" s="6">
        <f t="shared" si="12"/>
        <v>0.069</v>
      </c>
      <c r="H53" s="6">
        <f t="shared" si="12"/>
        <v>0.138</v>
      </c>
      <c r="I53" s="6">
        <f t="shared" si="12"/>
        <v>0.276</v>
      </c>
      <c r="J53" s="6">
        <f t="shared" si="12"/>
        <v>0.69</v>
      </c>
      <c r="K53" s="7">
        <f t="shared" si="12"/>
        <v>1.38</v>
      </c>
    </row>
    <row r="54" ht="12.75">
      <c r="D54" s="1"/>
    </row>
    <row r="55" spans="2:11" ht="12.75">
      <c r="B55" s="10" t="s">
        <v>13</v>
      </c>
      <c r="C55" s="11" t="s">
        <v>15</v>
      </c>
      <c r="D55" s="30" t="s">
        <v>0</v>
      </c>
      <c r="E55" s="45" t="s">
        <v>16</v>
      </c>
      <c r="F55" s="46"/>
      <c r="G55" s="46"/>
      <c r="H55" s="46"/>
      <c r="I55" s="46"/>
      <c r="J55" s="46"/>
      <c r="K55" s="47"/>
    </row>
    <row r="56" spans="2:11" ht="12.75">
      <c r="B56" s="12" t="s">
        <v>2</v>
      </c>
      <c r="C56" s="13" t="s">
        <v>1</v>
      </c>
      <c r="D56" s="34">
        <f>rho/B57*1000000</f>
        <v>0.0004928571428571428</v>
      </c>
      <c r="E56" s="8">
        <f>E48</f>
        <v>1</v>
      </c>
      <c r="F56" s="8">
        <f aca="true" t="shared" si="13" ref="F56:K56">F48</f>
        <v>2</v>
      </c>
      <c r="G56" s="8">
        <f t="shared" si="13"/>
        <v>5</v>
      </c>
      <c r="H56" s="8">
        <f t="shared" si="13"/>
        <v>10</v>
      </c>
      <c r="I56" s="8">
        <f t="shared" si="13"/>
        <v>20</v>
      </c>
      <c r="J56" s="8">
        <f t="shared" si="13"/>
        <v>50</v>
      </c>
      <c r="K56" s="9">
        <f t="shared" si="13"/>
        <v>100</v>
      </c>
    </row>
    <row r="57" spans="2:11" ht="15.75">
      <c r="B57" s="24">
        <v>35</v>
      </c>
      <c r="C57" s="18">
        <f>C49</f>
        <v>1</v>
      </c>
      <c r="D57" s="35">
        <f>D$56*C57</f>
        <v>0.0004928571428571428</v>
      </c>
      <c r="E57" s="4">
        <f aca="true" t="shared" si="14" ref="E57:K57">$D57*E$16</f>
        <v>0.0004928571428571428</v>
      </c>
      <c r="F57" s="4">
        <f t="shared" si="14"/>
        <v>0.0009857142857142855</v>
      </c>
      <c r="G57" s="4">
        <f t="shared" si="14"/>
        <v>0.002464285714285714</v>
      </c>
      <c r="H57" s="4">
        <f t="shared" si="14"/>
        <v>0.004928571428571428</v>
      </c>
      <c r="I57" s="4">
        <f t="shared" si="14"/>
        <v>0.009857142857142856</v>
      </c>
      <c r="J57" s="4">
        <f t="shared" si="14"/>
        <v>0.024642857142857136</v>
      </c>
      <c r="K57" s="5">
        <f t="shared" si="14"/>
        <v>0.04928571428571427</v>
      </c>
    </row>
    <row r="58" spans="2:11" ht="12.75">
      <c r="B58" s="15"/>
      <c r="C58" s="18">
        <f>C50</f>
        <v>2</v>
      </c>
      <c r="D58" s="35">
        <f>D$56*C58</f>
        <v>0.0009857142857142855</v>
      </c>
      <c r="E58" s="4">
        <f aca="true" t="shared" si="15" ref="E58:K61">$D58*E$16</f>
        <v>0.0009857142857142855</v>
      </c>
      <c r="F58" s="4">
        <f t="shared" si="15"/>
        <v>0.001971428571428571</v>
      </c>
      <c r="G58" s="4">
        <f t="shared" si="15"/>
        <v>0.004928571428571428</v>
      </c>
      <c r="H58" s="4">
        <f t="shared" si="15"/>
        <v>0.009857142857142856</v>
      </c>
      <c r="I58" s="4">
        <f t="shared" si="15"/>
        <v>0.019714285714285712</v>
      </c>
      <c r="J58" s="4">
        <f t="shared" si="15"/>
        <v>0.04928571428571427</v>
      </c>
      <c r="K58" s="5">
        <f t="shared" si="15"/>
        <v>0.09857142857142855</v>
      </c>
    </row>
    <row r="59" spans="2:11" ht="12.75">
      <c r="B59" s="15"/>
      <c r="C59" s="18">
        <f>C51</f>
        <v>5</v>
      </c>
      <c r="D59" s="35">
        <f>D$56*C59</f>
        <v>0.002464285714285714</v>
      </c>
      <c r="E59" s="4">
        <f t="shared" si="15"/>
        <v>0.002464285714285714</v>
      </c>
      <c r="F59" s="4">
        <f t="shared" si="15"/>
        <v>0.004928571428571428</v>
      </c>
      <c r="G59" s="4">
        <f t="shared" si="15"/>
        <v>0.01232142857142857</v>
      </c>
      <c r="H59" s="4">
        <f t="shared" si="15"/>
        <v>0.02464285714285714</v>
      </c>
      <c r="I59" s="4">
        <f t="shared" si="15"/>
        <v>0.04928571428571428</v>
      </c>
      <c r="J59" s="4">
        <f t="shared" si="15"/>
        <v>0.12321428571428569</v>
      </c>
      <c r="K59" s="5">
        <f t="shared" si="15"/>
        <v>0.24642857142857139</v>
      </c>
    </row>
    <row r="60" spans="2:11" ht="12.75">
      <c r="B60" s="15"/>
      <c r="C60" s="18">
        <f>C52</f>
        <v>10</v>
      </c>
      <c r="D60" s="35">
        <f>D$56*C60</f>
        <v>0.004928571428571428</v>
      </c>
      <c r="E60" s="4">
        <f t="shared" si="15"/>
        <v>0.004928571428571428</v>
      </c>
      <c r="F60" s="4">
        <f t="shared" si="15"/>
        <v>0.009857142857142856</v>
      </c>
      <c r="G60" s="4">
        <f t="shared" si="15"/>
        <v>0.02464285714285714</v>
      </c>
      <c r="H60" s="4">
        <f t="shared" si="15"/>
        <v>0.04928571428571428</v>
      </c>
      <c r="I60" s="4">
        <f t="shared" si="15"/>
        <v>0.09857142857142856</v>
      </c>
      <c r="J60" s="4">
        <f t="shared" si="15"/>
        <v>0.24642857142857139</v>
      </c>
      <c r="K60" s="5">
        <f t="shared" si="15"/>
        <v>0.49285714285714277</v>
      </c>
    </row>
    <row r="61" spans="2:11" ht="12.75">
      <c r="B61" s="16"/>
      <c r="C61" s="19">
        <f>C53</f>
        <v>20</v>
      </c>
      <c r="D61" s="36">
        <f>D$56*C61</f>
        <v>0.009857142857142856</v>
      </c>
      <c r="E61" s="6">
        <f t="shared" si="15"/>
        <v>0.009857142857142856</v>
      </c>
      <c r="F61" s="6">
        <f t="shared" si="15"/>
        <v>0.019714285714285712</v>
      </c>
      <c r="G61" s="6">
        <f t="shared" si="15"/>
        <v>0.04928571428571428</v>
      </c>
      <c r="H61" s="6">
        <f t="shared" si="15"/>
        <v>0.09857142857142856</v>
      </c>
      <c r="I61" s="6">
        <f t="shared" si="15"/>
        <v>0.19714285714285712</v>
      </c>
      <c r="J61" s="6">
        <f t="shared" si="15"/>
        <v>0.49285714285714277</v>
      </c>
      <c r="K61" s="7">
        <f t="shared" si="15"/>
        <v>0.9857142857142855</v>
      </c>
    </row>
    <row r="63" spans="2:11" ht="12.75">
      <c r="B63" s="10" t="s">
        <v>13</v>
      </c>
      <c r="C63" s="11" t="s">
        <v>15</v>
      </c>
      <c r="D63" s="30" t="s">
        <v>0</v>
      </c>
      <c r="E63" s="45" t="s">
        <v>16</v>
      </c>
      <c r="F63" s="46"/>
      <c r="G63" s="46"/>
      <c r="H63" s="46"/>
      <c r="I63" s="46"/>
      <c r="J63" s="46"/>
      <c r="K63" s="47"/>
    </row>
    <row r="64" spans="2:11" ht="12.75">
      <c r="B64" s="12" t="s">
        <v>2</v>
      </c>
      <c r="C64" s="13" t="s">
        <v>1</v>
      </c>
      <c r="D64" s="34">
        <f>rho/B65*1000000</f>
        <v>0.000345</v>
      </c>
      <c r="E64" s="8">
        <f>E56</f>
        <v>1</v>
      </c>
      <c r="F64" s="8">
        <f aca="true" t="shared" si="16" ref="F64:K64">F56</f>
        <v>2</v>
      </c>
      <c r="G64" s="8">
        <f t="shared" si="16"/>
        <v>5</v>
      </c>
      <c r="H64" s="8">
        <f t="shared" si="16"/>
        <v>10</v>
      </c>
      <c r="I64" s="8">
        <f t="shared" si="16"/>
        <v>20</v>
      </c>
      <c r="J64" s="8">
        <f t="shared" si="16"/>
        <v>50</v>
      </c>
      <c r="K64" s="9">
        <f t="shared" si="16"/>
        <v>100</v>
      </c>
    </row>
    <row r="65" spans="2:11" ht="15.75">
      <c r="B65" s="24">
        <v>50</v>
      </c>
      <c r="C65" s="18">
        <f>C57</f>
        <v>1</v>
      </c>
      <c r="D65" s="35">
        <f>D$64*C65</f>
        <v>0.000345</v>
      </c>
      <c r="E65" s="4">
        <f aca="true" t="shared" si="17" ref="E65:K69">$D65*E$16</f>
        <v>0.000345</v>
      </c>
      <c r="F65" s="4">
        <f t="shared" si="17"/>
        <v>0.00069</v>
      </c>
      <c r="G65" s="4">
        <f t="shared" si="17"/>
        <v>0.001725</v>
      </c>
      <c r="H65" s="4">
        <f t="shared" si="17"/>
        <v>0.00345</v>
      </c>
      <c r="I65" s="4">
        <f t="shared" si="17"/>
        <v>0.0069</v>
      </c>
      <c r="J65" s="4">
        <f t="shared" si="17"/>
        <v>0.017249999999999998</v>
      </c>
      <c r="K65" s="5">
        <f t="shared" si="17"/>
        <v>0.034499999999999996</v>
      </c>
    </row>
    <row r="66" spans="2:11" ht="12.75">
      <c r="B66" s="15"/>
      <c r="C66" s="18">
        <f>C58</f>
        <v>2</v>
      </c>
      <c r="D66" s="35">
        <f>D$64*C66</f>
        <v>0.00069</v>
      </c>
      <c r="E66" s="4">
        <f t="shared" si="17"/>
        <v>0.00069</v>
      </c>
      <c r="F66" s="4">
        <f t="shared" si="17"/>
        <v>0.00138</v>
      </c>
      <c r="G66" s="4">
        <f t="shared" si="17"/>
        <v>0.00345</v>
      </c>
      <c r="H66" s="4">
        <f t="shared" si="17"/>
        <v>0.0069</v>
      </c>
      <c r="I66" s="4">
        <f t="shared" si="17"/>
        <v>0.0138</v>
      </c>
      <c r="J66" s="4">
        <f t="shared" si="17"/>
        <v>0.034499999999999996</v>
      </c>
      <c r="K66" s="5">
        <f t="shared" si="17"/>
        <v>0.06899999999999999</v>
      </c>
    </row>
    <row r="67" spans="2:11" ht="12.75">
      <c r="B67" s="15"/>
      <c r="C67" s="18">
        <f>C59</f>
        <v>5</v>
      </c>
      <c r="D67" s="35">
        <f>D$64*C67</f>
        <v>0.001725</v>
      </c>
      <c r="E67" s="4">
        <f t="shared" si="17"/>
        <v>0.001725</v>
      </c>
      <c r="F67" s="4">
        <f t="shared" si="17"/>
        <v>0.00345</v>
      </c>
      <c r="G67" s="4">
        <f t="shared" si="17"/>
        <v>0.008625</v>
      </c>
      <c r="H67" s="4">
        <f t="shared" si="17"/>
        <v>0.01725</v>
      </c>
      <c r="I67" s="4">
        <f t="shared" si="17"/>
        <v>0.0345</v>
      </c>
      <c r="J67" s="4">
        <f t="shared" si="17"/>
        <v>0.08625</v>
      </c>
      <c r="K67" s="5">
        <f t="shared" si="17"/>
        <v>0.1725</v>
      </c>
    </row>
    <row r="68" spans="2:11" ht="12.75">
      <c r="B68" s="15"/>
      <c r="C68" s="18">
        <f>C60</f>
        <v>10</v>
      </c>
      <c r="D68" s="35">
        <f>D$64*C68</f>
        <v>0.00345</v>
      </c>
      <c r="E68" s="4">
        <f t="shared" si="17"/>
        <v>0.00345</v>
      </c>
      <c r="F68" s="4">
        <f t="shared" si="17"/>
        <v>0.0069</v>
      </c>
      <c r="G68" s="4">
        <f t="shared" si="17"/>
        <v>0.01725</v>
      </c>
      <c r="H68" s="4">
        <f t="shared" si="17"/>
        <v>0.0345</v>
      </c>
      <c r="I68" s="4">
        <f t="shared" si="17"/>
        <v>0.069</v>
      </c>
      <c r="J68" s="4">
        <f t="shared" si="17"/>
        <v>0.1725</v>
      </c>
      <c r="K68" s="5">
        <f t="shared" si="17"/>
        <v>0.345</v>
      </c>
    </row>
    <row r="69" spans="2:11" ht="12.75">
      <c r="B69" s="16"/>
      <c r="C69" s="19">
        <f>C61</f>
        <v>20</v>
      </c>
      <c r="D69" s="36">
        <f>D$64*C69</f>
        <v>0.0069</v>
      </c>
      <c r="E69" s="6">
        <f t="shared" si="17"/>
        <v>0.0069</v>
      </c>
      <c r="F69" s="6">
        <f t="shared" si="17"/>
        <v>0.0138</v>
      </c>
      <c r="G69" s="6">
        <f t="shared" si="17"/>
        <v>0.0345</v>
      </c>
      <c r="H69" s="6">
        <f t="shared" si="17"/>
        <v>0.069</v>
      </c>
      <c r="I69" s="6">
        <f t="shared" si="17"/>
        <v>0.138</v>
      </c>
      <c r="J69" s="6">
        <f t="shared" si="17"/>
        <v>0.345</v>
      </c>
      <c r="K69" s="7">
        <f t="shared" si="17"/>
        <v>0.69</v>
      </c>
    </row>
    <row r="70" ht="12.75">
      <c r="D70" s="1"/>
    </row>
    <row r="71" spans="2:11" ht="12.75">
      <c r="B71" s="10" t="s">
        <v>13</v>
      </c>
      <c r="C71" s="11" t="s">
        <v>15</v>
      </c>
      <c r="D71" s="30" t="s">
        <v>0</v>
      </c>
      <c r="E71" s="45" t="s">
        <v>16</v>
      </c>
      <c r="F71" s="46"/>
      <c r="G71" s="46"/>
      <c r="H71" s="46"/>
      <c r="I71" s="46"/>
      <c r="J71" s="46"/>
      <c r="K71" s="47"/>
    </row>
    <row r="72" spans="2:11" ht="12.75">
      <c r="B72" s="12" t="s">
        <v>2</v>
      </c>
      <c r="C72" s="13" t="s">
        <v>1</v>
      </c>
      <c r="D72" s="34">
        <f>rho/B73*1000000</f>
        <v>0.0002464285714285714</v>
      </c>
      <c r="E72" s="8">
        <f>E64</f>
        <v>1</v>
      </c>
      <c r="F72" s="8">
        <f aca="true" t="shared" si="18" ref="F72:K72">F64</f>
        <v>2</v>
      </c>
      <c r="G72" s="8">
        <f t="shared" si="18"/>
        <v>5</v>
      </c>
      <c r="H72" s="8">
        <f t="shared" si="18"/>
        <v>10</v>
      </c>
      <c r="I72" s="8">
        <f t="shared" si="18"/>
        <v>20</v>
      </c>
      <c r="J72" s="8">
        <f t="shared" si="18"/>
        <v>50</v>
      </c>
      <c r="K72" s="9">
        <f t="shared" si="18"/>
        <v>100</v>
      </c>
    </row>
    <row r="73" spans="2:11" ht="15.75">
      <c r="B73" s="24">
        <v>70</v>
      </c>
      <c r="C73" s="18">
        <f>C65</f>
        <v>1</v>
      </c>
      <c r="D73" s="35">
        <f>D$72*C73</f>
        <v>0.0002464285714285714</v>
      </c>
      <c r="E73" s="4">
        <f aca="true" t="shared" si="19" ref="E73:K77">$D73*E$16</f>
        <v>0.0002464285714285714</v>
      </c>
      <c r="F73" s="4">
        <f t="shared" si="19"/>
        <v>0.0004928571428571428</v>
      </c>
      <c r="G73" s="4">
        <f t="shared" si="19"/>
        <v>0.001232142857142857</v>
      </c>
      <c r="H73" s="4">
        <f t="shared" si="19"/>
        <v>0.002464285714285714</v>
      </c>
      <c r="I73" s="4">
        <f t="shared" si="19"/>
        <v>0.004928571428571428</v>
      </c>
      <c r="J73" s="4">
        <f t="shared" si="19"/>
        <v>0.012321428571428568</v>
      </c>
      <c r="K73" s="5">
        <f t="shared" si="19"/>
        <v>0.024642857142857136</v>
      </c>
    </row>
    <row r="74" spans="2:11" ht="12.75">
      <c r="B74" s="15"/>
      <c r="C74" s="18">
        <f>C66</f>
        <v>2</v>
      </c>
      <c r="D74" s="35">
        <f>D$72*C74</f>
        <v>0.0004928571428571428</v>
      </c>
      <c r="E74" s="4">
        <f t="shared" si="19"/>
        <v>0.0004928571428571428</v>
      </c>
      <c r="F74" s="4">
        <f t="shared" si="19"/>
        <v>0.0009857142857142855</v>
      </c>
      <c r="G74" s="4">
        <f t="shared" si="19"/>
        <v>0.002464285714285714</v>
      </c>
      <c r="H74" s="4">
        <f t="shared" si="19"/>
        <v>0.004928571428571428</v>
      </c>
      <c r="I74" s="4">
        <f t="shared" si="19"/>
        <v>0.009857142857142856</v>
      </c>
      <c r="J74" s="4">
        <f t="shared" si="19"/>
        <v>0.024642857142857136</v>
      </c>
      <c r="K74" s="5">
        <f t="shared" si="19"/>
        <v>0.04928571428571427</v>
      </c>
    </row>
    <row r="75" spans="2:11" ht="12.75">
      <c r="B75" s="15"/>
      <c r="C75" s="18">
        <f>C67</f>
        <v>5</v>
      </c>
      <c r="D75" s="35">
        <f>D$72*C75</f>
        <v>0.001232142857142857</v>
      </c>
      <c r="E75" s="4">
        <f t="shared" si="19"/>
        <v>0.001232142857142857</v>
      </c>
      <c r="F75" s="4">
        <f t="shared" si="19"/>
        <v>0.002464285714285714</v>
      </c>
      <c r="G75" s="4">
        <f t="shared" si="19"/>
        <v>0.006160714285714285</v>
      </c>
      <c r="H75" s="4">
        <f t="shared" si="19"/>
        <v>0.01232142857142857</v>
      </c>
      <c r="I75" s="4">
        <f t="shared" si="19"/>
        <v>0.02464285714285714</v>
      </c>
      <c r="J75" s="4">
        <f t="shared" si="19"/>
        <v>0.061607142857142846</v>
      </c>
      <c r="K75" s="5">
        <f t="shared" si="19"/>
        <v>0.12321428571428569</v>
      </c>
    </row>
    <row r="76" spans="2:11" ht="12.75">
      <c r="B76" s="15"/>
      <c r="C76" s="18">
        <f>C68</f>
        <v>10</v>
      </c>
      <c r="D76" s="35">
        <f>D$72*C76</f>
        <v>0.002464285714285714</v>
      </c>
      <c r="E76" s="4">
        <f t="shared" si="19"/>
        <v>0.002464285714285714</v>
      </c>
      <c r="F76" s="4">
        <f t="shared" si="19"/>
        <v>0.004928571428571428</v>
      </c>
      <c r="G76" s="4">
        <f t="shared" si="19"/>
        <v>0.01232142857142857</v>
      </c>
      <c r="H76" s="4">
        <f t="shared" si="19"/>
        <v>0.02464285714285714</v>
      </c>
      <c r="I76" s="4">
        <f t="shared" si="19"/>
        <v>0.04928571428571428</v>
      </c>
      <c r="J76" s="4">
        <f t="shared" si="19"/>
        <v>0.12321428571428569</v>
      </c>
      <c r="K76" s="5">
        <f t="shared" si="19"/>
        <v>0.24642857142857139</v>
      </c>
    </row>
    <row r="77" spans="2:11" ht="12.75">
      <c r="B77" s="16"/>
      <c r="C77" s="19">
        <f>C69</f>
        <v>20</v>
      </c>
      <c r="D77" s="36">
        <f>D$72*C77</f>
        <v>0.004928571428571428</v>
      </c>
      <c r="E77" s="6">
        <f t="shared" si="19"/>
        <v>0.004928571428571428</v>
      </c>
      <c r="F77" s="6">
        <f t="shared" si="19"/>
        <v>0.009857142857142856</v>
      </c>
      <c r="G77" s="6">
        <f t="shared" si="19"/>
        <v>0.02464285714285714</v>
      </c>
      <c r="H77" s="6">
        <f t="shared" si="19"/>
        <v>0.04928571428571428</v>
      </c>
      <c r="I77" s="6">
        <f t="shared" si="19"/>
        <v>0.09857142857142856</v>
      </c>
      <c r="J77" s="6">
        <f t="shared" si="19"/>
        <v>0.24642857142857139</v>
      </c>
      <c r="K77" s="7">
        <f t="shared" si="19"/>
        <v>0.49285714285714277</v>
      </c>
    </row>
  </sheetData>
  <sheetProtection/>
  <mergeCells count="8">
    <mergeCell ref="E63:K63"/>
    <mergeCell ref="E71:K71"/>
    <mergeCell ref="E15:K15"/>
    <mergeCell ref="E23:K23"/>
    <mergeCell ref="E31:K31"/>
    <mergeCell ref="E47:K47"/>
    <mergeCell ref="E55:K55"/>
    <mergeCell ref="E39:K39"/>
  </mergeCells>
  <conditionalFormatting sqref="E17:K21 E25:K29 E33:K37 E49:K53 E57:K61 E65:K69 E73:K77 E41:K45">
    <cfRule type="cellIs" priority="1" dxfId="0" operator="greaterThanOrEqual" stopIfTrue="1">
      <formula>chmax</formula>
    </cfRule>
  </conditionalFormatting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</dc:creator>
  <cp:keywords/>
  <dc:description/>
  <cp:lastModifiedBy>vk</cp:lastModifiedBy>
  <dcterms:created xsi:type="dcterms:W3CDTF">2001-05-21T12:01:04Z</dcterms:created>
  <dcterms:modified xsi:type="dcterms:W3CDTF">2010-10-31T11:31:00Z</dcterms:modified>
  <cp:category/>
  <cp:version/>
  <cp:contentType/>
  <cp:contentStatus/>
</cp:coreProperties>
</file>